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 Psicólogo Júlio Gonçalves\3. Tratamentos\Transtornos Depressivos\"/>
    </mc:Choice>
  </mc:AlternateContent>
  <xr:revisionPtr revIDLastSave="0" documentId="13_ncr:1_{50EDEBF4-4955-465B-A4B6-4EEE1EEC7278}" xr6:coauthVersionLast="47" xr6:coauthVersionMax="47" xr10:uidLastSave="{00000000-0000-0000-0000-000000000000}"/>
  <bookViews>
    <workbookView xWindow="-20610" yWindow="-120" windowWidth="20730" windowHeight="11160" xr2:uid="{DA5A551E-91CC-4C9E-AF1C-3CD2819C655A}"/>
  </bookViews>
  <sheets>
    <sheet name="Escala" sheetId="1" r:id="rId1"/>
    <sheet name="Correçã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M26" i="1" s="1"/>
  <c r="L15" i="1"/>
  <c r="M15" i="1" s="1"/>
  <c r="L14" i="1"/>
  <c r="M14" i="1" s="1"/>
  <c r="L10" i="1"/>
  <c r="M10" i="1" s="1"/>
  <c r="L7" i="1"/>
  <c r="M7" i="1" s="1"/>
  <c r="L8" i="1"/>
  <c r="M8" i="1" s="1"/>
  <c r="L6" i="1"/>
  <c r="M6" i="1" s="1"/>
  <c r="L25" i="1"/>
  <c r="O25" i="1" s="1"/>
  <c r="L27" i="1"/>
  <c r="N27" i="1" s="1"/>
  <c r="L28" i="1"/>
  <c r="N28" i="1" s="1"/>
  <c r="L5" i="1"/>
  <c r="O5" i="1" s="1"/>
  <c r="L9" i="1"/>
  <c r="O9" i="1" s="1"/>
  <c r="L11" i="1"/>
  <c r="N11" i="1" s="1"/>
  <c r="L12" i="1"/>
  <c r="N12" i="1" s="1"/>
  <c r="L13" i="1"/>
  <c r="N13" i="1" s="1"/>
  <c r="L16" i="1"/>
  <c r="N16" i="1" s="1"/>
  <c r="L17" i="1"/>
  <c r="N17" i="1" s="1"/>
  <c r="L18" i="1"/>
  <c r="N18" i="1" s="1"/>
  <c r="L19" i="1"/>
  <c r="P19" i="1" s="1"/>
  <c r="L20" i="1"/>
  <c r="P20" i="1" s="1"/>
  <c r="L21" i="1"/>
  <c r="P21" i="1" s="1"/>
  <c r="L22" i="1"/>
  <c r="P22" i="1" s="1"/>
  <c r="L23" i="1"/>
  <c r="P23" i="1" s="1"/>
  <c r="L24" i="1"/>
  <c r="O24" i="1" s="1"/>
  <c r="L4" i="1"/>
  <c r="O4" i="1" s="1"/>
  <c r="M30" i="1" l="1"/>
  <c r="M29" i="1"/>
  <c r="P29" i="1"/>
  <c r="N29" i="1"/>
  <c r="O29" i="1"/>
  <c r="D31" i="2" l="1"/>
  <c r="D24" i="2"/>
  <c r="D38" i="2"/>
  <c r="D35" i="2"/>
  <c r="D21" i="2"/>
  <c r="D28" i="2"/>
  <c r="D29" i="2"/>
  <c r="D36" i="2"/>
  <c r="D22" i="2"/>
  <c r="D37" i="2"/>
  <c r="D30" i="2"/>
  <c r="D23" i="2"/>
</calcChain>
</file>

<file path=xl/sharedStrings.xml><?xml version="1.0" encoding="utf-8"?>
<sst xmlns="http://schemas.openxmlformats.org/spreadsheetml/2006/main" count="256" uniqueCount="68">
  <si>
    <t>Escala de Ativação Comportamental para Depressão</t>
  </si>
  <si>
    <t>0 De jeito nenhum</t>
  </si>
  <si>
    <t>1 Muito pouco</t>
  </si>
  <si>
    <t>2 Um pouco</t>
  </si>
  <si>
    <t>3 Médio</t>
  </si>
  <si>
    <t>4 Muito</t>
  </si>
  <si>
    <t>6 Completamente</t>
  </si>
  <si>
    <t>AC</t>
  </si>
  <si>
    <t>Ativação Comportamental</t>
  </si>
  <si>
    <t>Evitação e Ruminação</t>
  </si>
  <si>
    <t>Comprometimento Trabalho e Educação</t>
  </si>
  <si>
    <t>SOC</t>
  </si>
  <si>
    <t>Comprometimento Social</t>
  </si>
  <si>
    <t>Fiquei muito tempo na cama, embora tivesse coisas para fazer</t>
  </si>
  <si>
    <t xml:space="preserve">Havia certas coisas que eu precisava fazer e não fiz. </t>
  </si>
  <si>
    <t xml:space="preserve">Estou satisfeito com a quantidade e tipos de coisas que fiz. </t>
  </si>
  <si>
    <t xml:space="preserve">Eu me envolvi em uma ampla e diversificada gama de atividades. </t>
  </si>
  <si>
    <t xml:space="preserve">Tomei boas decisões sobre o tipo de atividades e/ou situações em que me coloquei. </t>
  </si>
  <si>
    <t xml:space="preserve">Eu estava ativo, mas não cumpri nenhuma das minhas metas do dia. </t>
  </si>
  <si>
    <t xml:space="preserve">Fui uma pessoa ativa e cumpri os objetivos a que me propus. </t>
  </si>
  <si>
    <t xml:space="preserve">A maior parte do que fiz foi para fugir ou evitar algo desagradável. </t>
  </si>
  <si>
    <t xml:space="preserve">Fiz coisas para evitar sentir tristeza ou outras emoções dolorosas. </t>
  </si>
  <si>
    <t xml:space="preserve">Tentei não pensar em certas coisas. </t>
  </si>
  <si>
    <t xml:space="preserve">Fiz coisas mesmo que fossem difíceis porque se encaixavam em meus objetivos de longo prazo para mim mesmo. </t>
  </si>
  <si>
    <t xml:space="preserve">Fiz algo difícil de fazer, mas valeu a pena. </t>
  </si>
  <si>
    <t xml:space="preserve">Passei muito tempo pensando nos meus problemas. </t>
  </si>
  <si>
    <t xml:space="preserve">Fiquei tentando pensar em maneiras de resolver um problema, mas nunca tentei nenhuma das soluções. </t>
  </si>
  <si>
    <t xml:space="preserve">Frequentemente passo o tempo pensando no meu passado, nas pessoas que me magoaram, nos erros que cometi e em outras coisas ruins da minha história. </t>
  </si>
  <si>
    <t xml:space="preserve">Não vi nenhum dos meus amigos. </t>
  </si>
  <si>
    <t xml:space="preserve">Eu era retraído e quieto, mesmo perto de pessoas que conheço bem. </t>
  </si>
  <si>
    <t xml:space="preserve">Eu não era sociável, embora tivesse oportunidades de ser. </t>
  </si>
  <si>
    <t xml:space="preserve">Afastei as pessoas com minha negatividade. </t>
  </si>
  <si>
    <t xml:space="preserve">Fiz coisas para me isolar das outras pessoas. </t>
  </si>
  <si>
    <t xml:space="preserve">Estruturei as atividades do meu dia. </t>
  </si>
  <si>
    <t xml:space="preserve">Só me envolvi em atividades que me distraíssem de me sentir mal. </t>
  </si>
  <si>
    <t>Comecei a me sentir mal quando outras pessoas ao meu redor expressavam sentimentos ou experiências negativas.</t>
  </si>
  <si>
    <t>Edite essa coluna</t>
  </si>
  <si>
    <t>Não mexa nessa coluna</t>
  </si>
  <si>
    <t>Kanter, J. W., Mulick, P. Busch, A. M., Berlin, K. S., &amp; Martell, C. R. (2007). The behavioral activation for depression scale (BADS): Psychometric properties and factor structure. Journal of Psychopathology and Behavioral Assessment, 29, 191-202.</t>
  </si>
  <si>
    <t>Para todas as subescalas, pontuações altas são consistentes com o título da subescala.</t>
  </si>
  <si>
    <t>Soma por escala</t>
  </si>
  <si>
    <t>Soma total</t>
  </si>
  <si>
    <t>5 Considerávelmente</t>
  </si>
  <si>
    <t>Ativação Comportamental = AC</t>
  </si>
  <si>
    <t>Evitação e Ruminação = EV/RUM</t>
  </si>
  <si>
    <t>Comprometimento Trabalho e Educação = TRAB/ESC</t>
  </si>
  <si>
    <t>Comprometimento Social = SOC</t>
  </si>
  <si>
    <t xml:space="preserve">Eu tirei uma folga do trabalho, escola, tarefas, ou responsabilidades simplesmente porque estava muito cansado ou não queria ir. </t>
  </si>
  <si>
    <t xml:space="preserve">Meu trabalho, escola, tarefas, ou responsabilidades foram prejudicados porque eu não era tão ativo quanto precisava. </t>
  </si>
  <si>
    <t>Média</t>
  </si>
  <si>
    <t>Mulheres</t>
  </si>
  <si>
    <t>DP</t>
  </si>
  <si>
    <t>Total</t>
  </si>
  <si>
    <t>21.04</t>
  </si>
  <si>
    <t>19.94</t>
  </si>
  <si>
    <t>24.48</t>
  </si>
  <si>
    <t>Paciente</t>
  </si>
  <si>
    <t>Total ( N =319)</t>
  </si>
  <si>
    <t>Mulheres ( n = 250)</t>
  </si>
  <si>
    <t>Homens ( n ​​= 69)</t>
  </si>
  <si>
    <t>Homens</t>
  </si>
  <si>
    <t>Fatores</t>
  </si>
  <si>
    <t>5 Consideravelmente</t>
  </si>
  <si>
    <t>EV 
RUM</t>
  </si>
  <si>
    <t>TRAB
EDU</t>
  </si>
  <si>
    <t>Por favor, leia cada afirmação cuidadosamente e então circule o número que melhor descreve o quanto a afirmação foi verdadeira para você DURANTE A SEMANA PASSADA, INCLUINDO HOJE:</t>
  </si>
  <si>
    <t xml:space="preserve"> </t>
  </si>
  <si>
    <r>
      <rPr>
        <sz val="11"/>
        <rFont val="Arial"/>
        <family val="2"/>
      </rPr>
      <t xml:space="preserve">Júlio Gonçalves Lógica Psicológica CRP-12/17614 - contato@psicojulio.com - </t>
    </r>
    <r>
      <rPr>
        <u/>
        <sz val="11"/>
        <color theme="10"/>
        <rFont val="Arial"/>
        <family val="2"/>
      </rPr>
      <t xml:space="preserve">https://psicojulio.com/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</si>
</sst>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0" fillId="7" borderId="0" xfId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ysClr val="windowText" lastClr="000000"/>
                </a:solidFill>
              </a:rPr>
              <a:t>Geral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Correção!$B$20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Correção!$C$21:$C$24</c:f>
                <c:numCache>
                  <c:formatCode>General</c:formatCode>
                  <c:ptCount val="4"/>
                  <c:pt idx="0">
                    <c:v>7.87</c:v>
                  </c:pt>
                  <c:pt idx="1">
                    <c:v>8.74</c:v>
                  </c:pt>
                  <c:pt idx="2">
                    <c:v>4.97</c:v>
                  </c:pt>
                  <c:pt idx="3">
                    <c:v>3</c:v>
                  </c:pt>
                </c:numCache>
              </c:numRef>
            </c:plus>
            <c:minus>
              <c:numRef>
                <c:f>Correção!$C$21:$C$24</c:f>
                <c:numCache>
                  <c:formatCode>General</c:formatCode>
                  <c:ptCount val="4"/>
                  <c:pt idx="0">
                    <c:v>7.87</c:v>
                  </c:pt>
                  <c:pt idx="1">
                    <c:v>8.74</c:v>
                  </c:pt>
                  <c:pt idx="2">
                    <c:v>4.97</c:v>
                  </c:pt>
                  <c:pt idx="3">
                    <c:v>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Correção!$A$21:$A$24</c:f>
              <c:strCache>
                <c:ptCount val="4"/>
                <c:pt idx="0">
                  <c:v>Ativação Comportamental</c:v>
                </c:pt>
                <c:pt idx="1">
                  <c:v>Evitação e Ruminação</c:v>
                </c:pt>
                <c:pt idx="2">
                  <c:v>Comprometimento Trabalho e Educação</c:v>
                </c:pt>
                <c:pt idx="3">
                  <c:v>Comprometimento Social</c:v>
                </c:pt>
              </c:strCache>
            </c:strRef>
          </c:cat>
          <c:val>
            <c:numRef>
              <c:f>Correção!$B$21:$B$24</c:f>
              <c:numCache>
                <c:formatCode>General</c:formatCode>
                <c:ptCount val="4"/>
                <c:pt idx="0">
                  <c:v>25.89</c:v>
                </c:pt>
                <c:pt idx="1">
                  <c:v>11.8</c:v>
                </c:pt>
                <c:pt idx="2">
                  <c:v>6.98</c:v>
                </c:pt>
                <c:pt idx="3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F-4169-A3D2-B619B0A383ED}"/>
            </c:ext>
          </c:extLst>
        </c:ser>
        <c:ser>
          <c:idx val="1"/>
          <c:order val="1"/>
          <c:tx>
            <c:strRef>
              <c:f>Correção!$D$20</c:f>
              <c:strCache>
                <c:ptCount val="1"/>
                <c:pt idx="0">
                  <c:v>Paciente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Correção!$A$21:$A$24</c:f>
              <c:strCache>
                <c:ptCount val="4"/>
                <c:pt idx="0">
                  <c:v>Ativação Comportamental</c:v>
                </c:pt>
                <c:pt idx="1">
                  <c:v>Evitação e Ruminação</c:v>
                </c:pt>
                <c:pt idx="2">
                  <c:v>Comprometimento Trabalho e Educação</c:v>
                </c:pt>
                <c:pt idx="3">
                  <c:v>Comprometimento Social</c:v>
                </c:pt>
              </c:strCache>
            </c:strRef>
          </c:cat>
          <c:val>
            <c:numRef>
              <c:f>Correção!$D$21:$D$24</c:f>
              <c:numCache>
                <c:formatCode>General</c:formatCode>
                <c:ptCount val="4"/>
                <c:pt idx="0">
                  <c:v>7</c:v>
                </c:pt>
                <c:pt idx="1">
                  <c:v>20</c:v>
                </c:pt>
                <c:pt idx="2">
                  <c:v>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F-4169-A3D2-B619B0A3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708735"/>
        <c:axId val="206697503"/>
      </c:barChart>
      <c:catAx>
        <c:axId val="20670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697503"/>
        <c:crosses val="autoZero"/>
        <c:auto val="1"/>
        <c:lblAlgn val="ctr"/>
        <c:lblOffset val="100"/>
        <c:noMultiLvlLbl val="0"/>
      </c:catAx>
      <c:valAx>
        <c:axId val="20669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70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ysClr val="windowText" lastClr="000000"/>
                </a:solidFill>
              </a:rPr>
              <a:t>Mulheres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Correção!$B$27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Correção!$C$28:$C$31</c:f>
                <c:numCache>
                  <c:formatCode>General</c:formatCode>
                  <c:ptCount val="4"/>
                  <c:pt idx="0">
                    <c:v>7.85</c:v>
                  </c:pt>
                  <c:pt idx="1">
                    <c:v>8.25</c:v>
                  </c:pt>
                  <c:pt idx="2">
                    <c:v>4.67</c:v>
                  </c:pt>
                  <c:pt idx="3">
                    <c:v>3</c:v>
                  </c:pt>
                </c:numCache>
              </c:numRef>
            </c:plus>
            <c:minus>
              <c:numRef>
                <c:f>Correção!$C$28:$C$31</c:f>
                <c:numCache>
                  <c:formatCode>General</c:formatCode>
                  <c:ptCount val="4"/>
                  <c:pt idx="0">
                    <c:v>7.85</c:v>
                  </c:pt>
                  <c:pt idx="1">
                    <c:v>8.25</c:v>
                  </c:pt>
                  <c:pt idx="2">
                    <c:v>4.67</c:v>
                  </c:pt>
                  <c:pt idx="3">
                    <c:v>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Correção!$A$28:$A$31</c:f>
              <c:strCache>
                <c:ptCount val="4"/>
                <c:pt idx="0">
                  <c:v>Ativação Comportamental</c:v>
                </c:pt>
                <c:pt idx="1">
                  <c:v>Evitação e Ruminação</c:v>
                </c:pt>
                <c:pt idx="2">
                  <c:v>Comprometimento Trabalho e Educação</c:v>
                </c:pt>
                <c:pt idx="3">
                  <c:v>Comprometimento Social</c:v>
                </c:pt>
              </c:strCache>
            </c:strRef>
          </c:cat>
          <c:val>
            <c:numRef>
              <c:f>Correção!$B$28:$B$31</c:f>
              <c:numCache>
                <c:formatCode>General</c:formatCode>
                <c:ptCount val="4"/>
                <c:pt idx="0">
                  <c:v>25.97</c:v>
                </c:pt>
                <c:pt idx="1">
                  <c:v>10.94</c:v>
                </c:pt>
                <c:pt idx="2">
                  <c:v>6.67</c:v>
                </c:pt>
                <c:pt idx="3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E-4B8E-88A4-E01460E1562C}"/>
            </c:ext>
          </c:extLst>
        </c:ser>
        <c:ser>
          <c:idx val="1"/>
          <c:order val="1"/>
          <c:tx>
            <c:strRef>
              <c:f>Correção!$D$27</c:f>
              <c:strCache>
                <c:ptCount val="1"/>
                <c:pt idx="0">
                  <c:v>Paciente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Correção!$A$28:$A$31</c:f>
              <c:strCache>
                <c:ptCount val="4"/>
                <c:pt idx="0">
                  <c:v>Ativação Comportamental</c:v>
                </c:pt>
                <c:pt idx="1">
                  <c:v>Evitação e Ruminação</c:v>
                </c:pt>
                <c:pt idx="2">
                  <c:v>Comprometimento Trabalho e Educação</c:v>
                </c:pt>
                <c:pt idx="3">
                  <c:v>Comprometimento Social</c:v>
                </c:pt>
              </c:strCache>
            </c:strRef>
          </c:cat>
          <c:val>
            <c:numRef>
              <c:f>Correção!$D$28:$D$31</c:f>
              <c:numCache>
                <c:formatCode>General</c:formatCode>
                <c:ptCount val="4"/>
                <c:pt idx="0">
                  <c:v>7</c:v>
                </c:pt>
                <c:pt idx="1">
                  <c:v>20</c:v>
                </c:pt>
                <c:pt idx="2">
                  <c:v>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E-4B8E-88A4-E01460E1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708735"/>
        <c:axId val="206697503"/>
      </c:barChart>
      <c:catAx>
        <c:axId val="20670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697503"/>
        <c:crosses val="autoZero"/>
        <c:auto val="1"/>
        <c:lblAlgn val="ctr"/>
        <c:lblOffset val="100"/>
        <c:noMultiLvlLbl val="0"/>
      </c:catAx>
      <c:valAx>
        <c:axId val="20669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70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ysClr val="windowText" lastClr="000000"/>
                </a:solidFill>
              </a:rPr>
              <a:t>Homens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Correção!$B$34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Correção!$C$35:$C$38</c:f>
                <c:numCache>
                  <c:formatCode>General</c:formatCode>
                  <c:ptCount val="4"/>
                  <c:pt idx="0">
                    <c:v>8</c:v>
                  </c:pt>
                  <c:pt idx="1">
                    <c:v>10.18</c:v>
                  </c:pt>
                  <c:pt idx="2">
                    <c:v>5.84</c:v>
                  </c:pt>
                  <c:pt idx="3">
                    <c:v>4</c:v>
                  </c:pt>
                </c:numCache>
              </c:numRef>
            </c:plus>
            <c:minus>
              <c:numRef>
                <c:f>Correção!$C$35:$C$38</c:f>
                <c:numCache>
                  <c:formatCode>General</c:formatCode>
                  <c:ptCount val="4"/>
                  <c:pt idx="0">
                    <c:v>8</c:v>
                  </c:pt>
                  <c:pt idx="1">
                    <c:v>10.18</c:v>
                  </c:pt>
                  <c:pt idx="2">
                    <c:v>5.84</c:v>
                  </c:pt>
                  <c:pt idx="3">
                    <c:v>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Correção!$A$35:$A$38</c:f>
              <c:strCache>
                <c:ptCount val="4"/>
                <c:pt idx="0">
                  <c:v>Ativação Comportamental</c:v>
                </c:pt>
                <c:pt idx="1">
                  <c:v>Evitação e Ruminação</c:v>
                </c:pt>
                <c:pt idx="2">
                  <c:v>Comprometimento Trabalho e Educação</c:v>
                </c:pt>
                <c:pt idx="3">
                  <c:v>Comprometimento Social</c:v>
                </c:pt>
              </c:strCache>
            </c:strRef>
          </c:cat>
          <c:val>
            <c:numRef>
              <c:f>Correção!$B$35:$B$38</c:f>
              <c:numCache>
                <c:formatCode>General</c:formatCode>
                <c:ptCount val="4"/>
                <c:pt idx="0">
                  <c:v>25.59</c:v>
                </c:pt>
                <c:pt idx="1">
                  <c:v>13.42</c:v>
                </c:pt>
                <c:pt idx="2">
                  <c:v>8.1</c:v>
                </c:pt>
                <c:pt idx="3">
                  <c:v>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1-47D4-B5E8-49DC980D13EC}"/>
            </c:ext>
          </c:extLst>
        </c:ser>
        <c:ser>
          <c:idx val="1"/>
          <c:order val="1"/>
          <c:tx>
            <c:strRef>
              <c:f>Correção!$D$34</c:f>
              <c:strCache>
                <c:ptCount val="1"/>
                <c:pt idx="0">
                  <c:v>Paciente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Correção!$A$35:$A$38</c:f>
              <c:strCache>
                <c:ptCount val="4"/>
                <c:pt idx="0">
                  <c:v>Ativação Comportamental</c:v>
                </c:pt>
                <c:pt idx="1">
                  <c:v>Evitação e Ruminação</c:v>
                </c:pt>
                <c:pt idx="2">
                  <c:v>Comprometimento Trabalho e Educação</c:v>
                </c:pt>
                <c:pt idx="3">
                  <c:v>Comprometimento Social</c:v>
                </c:pt>
              </c:strCache>
            </c:strRef>
          </c:cat>
          <c:val>
            <c:numRef>
              <c:f>Correção!$D$35:$D$38</c:f>
              <c:numCache>
                <c:formatCode>General</c:formatCode>
                <c:ptCount val="4"/>
                <c:pt idx="0">
                  <c:v>7</c:v>
                </c:pt>
                <c:pt idx="1">
                  <c:v>20</c:v>
                </c:pt>
                <c:pt idx="2">
                  <c:v>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1-47D4-B5E8-49DC980D1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708735"/>
        <c:axId val="206697503"/>
      </c:barChart>
      <c:catAx>
        <c:axId val="20670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697503"/>
        <c:crosses val="autoZero"/>
        <c:auto val="1"/>
        <c:lblAlgn val="ctr"/>
        <c:lblOffset val="100"/>
        <c:noMultiLvlLbl val="0"/>
      </c:catAx>
      <c:valAx>
        <c:axId val="20669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70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133350</xdr:rowOff>
    </xdr:from>
    <xdr:to>
      <xdr:col>1</xdr:col>
      <xdr:colOff>317631</xdr:colOff>
      <xdr:row>1</xdr:row>
      <xdr:rowOff>200025</xdr:rowOff>
    </xdr:to>
    <xdr:pic>
      <xdr:nvPicPr>
        <xdr:cNvPr id="2" name="Imagem 1" descr="Desenho em preto e branco&#10;&#10;Descrição gerada automaticamente com confiança baixa">
          <a:extLst>
            <a:ext uri="{FF2B5EF4-FFF2-40B4-BE49-F238E27FC236}">
              <a16:creationId xmlns:a16="http://schemas.microsoft.com/office/drawing/2014/main" id="{DC5B1493-183C-4AF5-857A-4EFA64C32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9" r="609"/>
        <a:stretch>
          <a:fillRect/>
        </a:stretch>
      </xdr:blipFill>
      <xdr:spPr bwMode="auto">
        <a:xfrm>
          <a:off x="123825" y="133350"/>
          <a:ext cx="412881" cy="3524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1361</xdr:rowOff>
    </xdr:from>
    <xdr:to>
      <xdr:col>0</xdr:col>
      <xdr:colOff>3533775</xdr:colOff>
      <xdr:row>17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E4E17E-68C1-C59F-5312-AFB366032B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3533775</xdr:colOff>
      <xdr:row>0</xdr:row>
      <xdr:rowOff>0</xdr:rowOff>
    </xdr:from>
    <xdr:to>
      <xdr:col>5</xdr:col>
      <xdr:colOff>285750</xdr:colOff>
      <xdr:row>17</xdr:row>
      <xdr:rowOff>141514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6FE8B24-D3BE-478A-855A-AC82F89F9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276225</xdr:colOff>
      <xdr:row>0</xdr:row>
      <xdr:rowOff>0</xdr:rowOff>
    </xdr:from>
    <xdr:to>
      <xdr:col>11</xdr:col>
      <xdr:colOff>152400</xdr:colOff>
      <xdr:row>17</xdr:row>
      <xdr:rowOff>141514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2988190-2A47-477D-BAFD-7D2DE3956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sicojulio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C66C-FD28-4837-9E2D-48AFB804ECC3}">
  <dimension ref="A1:P32"/>
  <sheetViews>
    <sheetView tabSelected="1" zoomScaleNormal="100" workbookViewId="0">
      <selection activeCell="K4" sqref="K4"/>
    </sheetView>
  </sheetViews>
  <sheetFormatPr defaultRowHeight="12.75" x14ac:dyDescent="0.25"/>
  <cols>
    <col min="1" max="1" width="3.28515625" style="10" bestFit="1" customWidth="1"/>
    <col min="2" max="2" width="54.7109375" style="9" customWidth="1"/>
    <col min="3" max="3" width="13.28515625" style="2" bestFit="1" customWidth="1"/>
    <col min="4" max="4" width="10.5703125" style="2" bestFit="1" customWidth="1"/>
    <col min="5" max="5" width="9.140625" style="2" bestFit="1" customWidth="1"/>
    <col min="6" max="6" width="6.28515625" style="2" bestFit="1" customWidth="1"/>
    <col min="7" max="7" width="5.85546875" style="2" bestFit="1" customWidth="1"/>
    <col min="8" max="8" width="15.5703125" style="2" bestFit="1" customWidth="1"/>
    <col min="9" max="9" width="12.7109375" style="2" bestFit="1" customWidth="1"/>
    <col min="10" max="10" width="3.28515625" style="10" bestFit="1" customWidth="1"/>
    <col min="11" max="11" width="7.42578125" style="1" customWidth="1"/>
    <col min="12" max="12" width="7.85546875" style="1" customWidth="1"/>
    <col min="13" max="13" width="3.28515625" style="1" bestFit="1" customWidth="1"/>
    <col min="14" max="14" width="4.42578125" style="1" bestFit="1" customWidth="1"/>
    <col min="15" max="15" width="5.140625" style="1" bestFit="1" customWidth="1"/>
    <col min="16" max="16" width="4.28515625" style="1" bestFit="1" customWidth="1"/>
    <col min="17" max="16384" width="9.140625" style="1"/>
  </cols>
  <sheetData>
    <row r="1" spans="1:16" ht="22.5" customHeight="1" x14ac:dyDescent="0.25">
      <c r="A1" s="35" t="s">
        <v>67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4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33.75" x14ac:dyDescent="0.25">
      <c r="A3" s="26" t="s">
        <v>65</v>
      </c>
      <c r="B3" s="26"/>
      <c r="C3" s="26"/>
      <c r="D3" s="26"/>
      <c r="E3" s="26"/>
      <c r="F3" s="26"/>
      <c r="G3" s="26"/>
      <c r="H3" s="26"/>
      <c r="I3" s="26"/>
      <c r="J3" s="26"/>
      <c r="K3" s="11" t="s">
        <v>36</v>
      </c>
      <c r="L3" s="12" t="s">
        <v>37</v>
      </c>
      <c r="M3" s="19" t="s">
        <v>7</v>
      </c>
      <c r="N3" s="20" t="s">
        <v>63</v>
      </c>
      <c r="O3" s="20" t="s">
        <v>64</v>
      </c>
      <c r="P3" s="19" t="s">
        <v>11</v>
      </c>
    </row>
    <row r="4" spans="1:16" x14ac:dyDescent="0.25">
      <c r="A4" s="14">
        <v>1</v>
      </c>
      <c r="B4" s="15" t="s">
        <v>13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62</v>
      </c>
      <c r="I4" s="21" t="s">
        <v>6</v>
      </c>
      <c r="J4" s="14">
        <v>1</v>
      </c>
      <c r="K4" s="24">
        <v>5</v>
      </c>
      <c r="L4" s="16">
        <f>IF(K4=0,6,IF(K4=1,5,IF(K4=2,4,IF(K4=3,3,IF(K4=4,2,IF(K4=5,1,IF(K4=6,0)))))))</f>
        <v>1</v>
      </c>
      <c r="M4" s="17"/>
      <c r="N4" s="17"/>
      <c r="O4" s="16">
        <f>L4</f>
        <v>1</v>
      </c>
      <c r="P4" s="17"/>
    </row>
    <row r="5" spans="1:16" x14ac:dyDescent="0.25">
      <c r="A5" s="14">
        <v>2</v>
      </c>
      <c r="B5" s="18" t="s">
        <v>14</v>
      </c>
      <c r="C5" s="22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62</v>
      </c>
      <c r="I5" s="22" t="s">
        <v>6</v>
      </c>
      <c r="J5" s="14">
        <v>2</v>
      </c>
      <c r="K5" s="25">
        <v>5</v>
      </c>
      <c r="L5" s="7">
        <f t="shared" ref="L5:L24" si="0">IF(K5=0,6,IF(K5=1,5,IF(K5=2,4,IF(K5=3,3,IF(K5=4,2,IF(K5=5,1,IF(K5=6,0)))))))</f>
        <v>1</v>
      </c>
      <c r="M5" s="17"/>
      <c r="N5" s="17"/>
      <c r="O5" s="7">
        <f>L5</f>
        <v>1</v>
      </c>
      <c r="P5" s="17"/>
    </row>
    <row r="6" spans="1:16" x14ac:dyDescent="0.25">
      <c r="A6" s="14">
        <v>3</v>
      </c>
      <c r="B6" s="15" t="s">
        <v>15</v>
      </c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62</v>
      </c>
      <c r="I6" s="21" t="s">
        <v>6</v>
      </c>
      <c r="J6" s="14">
        <v>3</v>
      </c>
      <c r="K6" s="24">
        <v>1</v>
      </c>
      <c r="L6" s="16">
        <f>K6</f>
        <v>1</v>
      </c>
      <c r="M6" s="16">
        <f>L6</f>
        <v>1</v>
      </c>
      <c r="N6" s="17"/>
      <c r="O6" s="17"/>
      <c r="P6" s="17"/>
    </row>
    <row r="7" spans="1:16" ht="25.5" x14ac:dyDescent="0.25">
      <c r="A7" s="14">
        <v>4</v>
      </c>
      <c r="B7" s="18" t="s">
        <v>16</v>
      </c>
      <c r="C7" s="22" t="s">
        <v>1</v>
      </c>
      <c r="D7" s="22" t="s">
        <v>2</v>
      </c>
      <c r="E7" s="22" t="s">
        <v>3</v>
      </c>
      <c r="F7" s="22" t="s">
        <v>4</v>
      </c>
      <c r="G7" s="22" t="s">
        <v>5</v>
      </c>
      <c r="H7" s="22" t="s">
        <v>62</v>
      </c>
      <c r="I7" s="22" t="s">
        <v>6</v>
      </c>
      <c r="J7" s="14">
        <v>4</v>
      </c>
      <c r="K7" s="25">
        <v>1</v>
      </c>
      <c r="L7" s="7">
        <f t="shared" ref="L7:M8" si="1">K7</f>
        <v>1</v>
      </c>
      <c r="M7" s="7">
        <f t="shared" si="1"/>
        <v>1</v>
      </c>
      <c r="N7" s="17"/>
      <c r="O7" s="17"/>
      <c r="P7" s="17"/>
    </row>
    <row r="8" spans="1:16" ht="25.5" x14ac:dyDescent="0.25">
      <c r="A8" s="14">
        <v>5</v>
      </c>
      <c r="B8" s="15" t="s">
        <v>17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62</v>
      </c>
      <c r="I8" s="21" t="s">
        <v>6</v>
      </c>
      <c r="J8" s="14">
        <v>5</v>
      </c>
      <c r="K8" s="24">
        <v>1</v>
      </c>
      <c r="L8" s="16">
        <f t="shared" si="1"/>
        <v>1</v>
      </c>
      <c r="M8" s="16">
        <f t="shared" si="1"/>
        <v>1</v>
      </c>
      <c r="N8" s="17"/>
      <c r="O8" s="17"/>
      <c r="P8" s="17"/>
    </row>
    <row r="9" spans="1:16" ht="25.5" x14ac:dyDescent="0.25">
      <c r="A9" s="14">
        <v>6</v>
      </c>
      <c r="B9" s="18" t="s">
        <v>18</v>
      </c>
      <c r="C9" s="22" t="s">
        <v>1</v>
      </c>
      <c r="D9" s="22" t="s">
        <v>2</v>
      </c>
      <c r="E9" s="22" t="s">
        <v>3</v>
      </c>
      <c r="F9" s="22" t="s">
        <v>4</v>
      </c>
      <c r="G9" s="22" t="s">
        <v>5</v>
      </c>
      <c r="H9" s="22" t="s">
        <v>62</v>
      </c>
      <c r="I9" s="22" t="s">
        <v>6</v>
      </c>
      <c r="J9" s="14">
        <v>6</v>
      </c>
      <c r="K9" s="25">
        <v>1</v>
      </c>
      <c r="L9" s="7">
        <f t="shared" si="0"/>
        <v>5</v>
      </c>
      <c r="M9" s="17"/>
      <c r="N9" s="17"/>
      <c r="O9" s="7">
        <f>L9</f>
        <v>5</v>
      </c>
      <c r="P9" s="17"/>
    </row>
    <row r="10" spans="1:16" x14ac:dyDescent="0.25">
      <c r="A10" s="14">
        <v>7</v>
      </c>
      <c r="B10" s="15" t="s">
        <v>19</v>
      </c>
      <c r="C10" s="21" t="s">
        <v>1</v>
      </c>
      <c r="D10" s="21" t="s">
        <v>2</v>
      </c>
      <c r="E10" s="21" t="s">
        <v>3</v>
      </c>
      <c r="F10" s="21" t="s">
        <v>4</v>
      </c>
      <c r="G10" s="21" t="s">
        <v>5</v>
      </c>
      <c r="H10" s="21" t="s">
        <v>62</v>
      </c>
      <c r="I10" s="21" t="s">
        <v>6</v>
      </c>
      <c r="J10" s="14">
        <v>7</v>
      </c>
      <c r="K10" s="24">
        <v>1</v>
      </c>
      <c r="L10" s="16">
        <f>K10</f>
        <v>1</v>
      </c>
      <c r="M10" s="16">
        <f>L10</f>
        <v>1</v>
      </c>
      <c r="N10" s="17"/>
      <c r="O10" s="17"/>
      <c r="P10" s="17"/>
    </row>
    <row r="11" spans="1:16" ht="25.5" x14ac:dyDescent="0.25">
      <c r="A11" s="14">
        <v>8</v>
      </c>
      <c r="B11" s="18" t="s">
        <v>20</v>
      </c>
      <c r="C11" s="22" t="s">
        <v>1</v>
      </c>
      <c r="D11" s="22" t="s">
        <v>2</v>
      </c>
      <c r="E11" s="22" t="s">
        <v>3</v>
      </c>
      <c r="F11" s="22" t="s">
        <v>4</v>
      </c>
      <c r="G11" s="22" t="s">
        <v>5</v>
      </c>
      <c r="H11" s="22" t="s">
        <v>62</v>
      </c>
      <c r="I11" s="22" t="s">
        <v>6</v>
      </c>
      <c r="J11" s="14">
        <v>8</v>
      </c>
      <c r="K11" s="25">
        <v>5</v>
      </c>
      <c r="L11" s="7">
        <f t="shared" si="0"/>
        <v>1</v>
      </c>
      <c r="M11" s="17"/>
      <c r="N11" s="7">
        <f>L11</f>
        <v>1</v>
      </c>
      <c r="O11" s="17"/>
      <c r="P11" s="17"/>
    </row>
    <row r="12" spans="1:16" ht="25.5" x14ac:dyDescent="0.25">
      <c r="A12" s="14">
        <v>9</v>
      </c>
      <c r="B12" s="15" t="s">
        <v>21</v>
      </c>
      <c r="C12" s="21" t="s">
        <v>1</v>
      </c>
      <c r="D12" s="21" t="s">
        <v>2</v>
      </c>
      <c r="E12" s="21" t="s">
        <v>3</v>
      </c>
      <c r="F12" s="21" t="s">
        <v>4</v>
      </c>
      <c r="G12" s="21" t="s">
        <v>5</v>
      </c>
      <c r="H12" s="21" t="s">
        <v>62</v>
      </c>
      <c r="I12" s="21" t="s">
        <v>6</v>
      </c>
      <c r="J12" s="14">
        <v>9</v>
      </c>
      <c r="K12" s="24">
        <v>1</v>
      </c>
      <c r="L12" s="16">
        <f t="shared" si="0"/>
        <v>5</v>
      </c>
      <c r="M12" s="17"/>
      <c r="N12" s="16">
        <f t="shared" ref="N12:N13" si="2">L12</f>
        <v>5</v>
      </c>
      <c r="O12" s="17"/>
      <c r="P12" s="17"/>
    </row>
    <row r="13" spans="1:16" x14ac:dyDescent="0.25">
      <c r="A13" s="14">
        <v>10</v>
      </c>
      <c r="B13" s="18" t="s">
        <v>22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  <c r="H13" s="22" t="s">
        <v>62</v>
      </c>
      <c r="I13" s="22" t="s">
        <v>6</v>
      </c>
      <c r="J13" s="14">
        <v>10</v>
      </c>
      <c r="K13" s="25">
        <v>1</v>
      </c>
      <c r="L13" s="7">
        <f t="shared" si="0"/>
        <v>5</v>
      </c>
      <c r="M13" s="17"/>
      <c r="N13" s="7">
        <f t="shared" si="2"/>
        <v>5</v>
      </c>
      <c r="O13" s="17"/>
      <c r="P13" s="17"/>
    </row>
    <row r="14" spans="1:16" ht="25.5" x14ac:dyDescent="0.25">
      <c r="A14" s="14">
        <v>11</v>
      </c>
      <c r="B14" s="15" t="s">
        <v>23</v>
      </c>
      <c r="C14" s="21" t="s">
        <v>1</v>
      </c>
      <c r="D14" s="21" t="s">
        <v>2</v>
      </c>
      <c r="E14" s="21" t="s">
        <v>3</v>
      </c>
      <c r="F14" s="21" t="s">
        <v>4</v>
      </c>
      <c r="G14" s="21" t="s">
        <v>5</v>
      </c>
      <c r="H14" s="21" t="s">
        <v>62</v>
      </c>
      <c r="I14" s="21" t="s">
        <v>6</v>
      </c>
      <c r="J14" s="14">
        <v>11</v>
      </c>
      <c r="K14" s="24">
        <v>1</v>
      </c>
      <c r="L14" s="16">
        <f>K14</f>
        <v>1</v>
      </c>
      <c r="M14" s="16">
        <f>L14</f>
        <v>1</v>
      </c>
      <c r="N14" s="17"/>
      <c r="O14" s="17"/>
      <c r="P14" s="17"/>
    </row>
    <row r="15" spans="1:16" x14ac:dyDescent="0.25">
      <c r="A15" s="14">
        <v>12</v>
      </c>
      <c r="B15" s="18" t="s">
        <v>24</v>
      </c>
      <c r="C15" s="22" t="s">
        <v>1</v>
      </c>
      <c r="D15" s="22" t="s">
        <v>2</v>
      </c>
      <c r="E15" s="22" t="s">
        <v>3</v>
      </c>
      <c r="F15" s="22" t="s">
        <v>4</v>
      </c>
      <c r="G15" s="22" t="s">
        <v>5</v>
      </c>
      <c r="H15" s="22" t="s">
        <v>62</v>
      </c>
      <c r="I15" s="22" t="s">
        <v>6</v>
      </c>
      <c r="J15" s="14">
        <v>12</v>
      </c>
      <c r="K15" s="25">
        <v>1</v>
      </c>
      <c r="L15" s="7">
        <f>K15</f>
        <v>1</v>
      </c>
      <c r="M15" s="7">
        <f>L15</f>
        <v>1</v>
      </c>
      <c r="N15" s="17"/>
      <c r="O15" s="17"/>
      <c r="P15" s="17"/>
    </row>
    <row r="16" spans="1:16" x14ac:dyDescent="0.25">
      <c r="A16" s="14">
        <v>13</v>
      </c>
      <c r="B16" s="15" t="s">
        <v>25</v>
      </c>
      <c r="C16" s="21" t="s">
        <v>1</v>
      </c>
      <c r="D16" s="21" t="s">
        <v>2</v>
      </c>
      <c r="E16" s="21" t="s">
        <v>3</v>
      </c>
      <c r="F16" s="21" t="s">
        <v>4</v>
      </c>
      <c r="G16" s="21" t="s">
        <v>5</v>
      </c>
      <c r="H16" s="21" t="s">
        <v>62</v>
      </c>
      <c r="I16" s="21" t="s">
        <v>6</v>
      </c>
      <c r="J16" s="14">
        <v>13</v>
      </c>
      <c r="K16" s="24">
        <v>5</v>
      </c>
      <c r="L16" s="16">
        <f t="shared" si="0"/>
        <v>1</v>
      </c>
      <c r="M16" s="17"/>
      <c r="N16" s="16">
        <f>L16</f>
        <v>1</v>
      </c>
      <c r="O16" s="17"/>
      <c r="P16" s="17"/>
    </row>
    <row r="17" spans="1:16" ht="25.5" x14ac:dyDescent="0.25">
      <c r="A17" s="14">
        <v>14</v>
      </c>
      <c r="B17" s="18" t="s">
        <v>26</v>
      </c>
      <c r="C17" s="22" t="s">
        <v>1</v>
      </c>
      <c r="D17" s="22" t="s">
        <v>2</v>
      </c>
      <c r="E17" s="22" t="s">
        <v>3</v>
      </c>
      <c r="F17" s="22" t="s">
        <v>4</v>
      </c>
      <c r="G17" s="22" t="s">
        <v>5</v>
      </c>
      <c r="H17" s="22" t="s">
        <v>62</v>
      </c>
      <c r="I17" s="22" t="s">
        <v>6</v>
      </c>
      <c r="J17" s="14">
        <v>14</v>
      </c>
      <c r="K17" s="25">
        <v>1</v>
      </c>
      <c r="L17" s="7">
        <f t="shared" si="0"/>
        <v>5</v>
      </c>
      <c r="M17" s="17"/>
      <c r="N17" s="7">
        <f t="shared" ref="N17:N18" si="3">L17</f>
        <v>5</v>
      </c>
      <c r="O17" s="17"/>
      <c r="P17" s="17"/>
    </row>
    <row r="18" spans="1:16" ht="38.25" x14ac:dyDescent="0.25">
      <c r="A18" s="14">
        <v>15</v>
      </c>
      <c r="B18" s="15" t="s">
        <v>27</v>
      </c>
      <c r="C18" s="21" t="s">
        <v>1</v>
      </c>
      <c r="D18" s="21" t="s">
        <v>2</v>
      </c>
      <c r="E18" s="21" t="s">
        <v>3</v>
      </c>
      <c r="F18" s="21" t="s">
        <v>4</v>
      </c>
      <c r="G18" s="21" t="s">
        <v>5</v>
      </c>
      <c r="H18" s="21" t="s">
        <v>62</v>
      </c>
      <c r="I18" s="21" t="s">
        <v>6</v>
      </c>
      <c r="J18" s="14">
        <v>15</v>
      </c>
      <c r="K18" s="24">
        <v>5</v>
      </c>
      <c r="L18" s="16">
        <f t="shared" si="0"/>
        <v>1</v>
      </c>
      <c r="M18" s="17"/>
      <c r="N18" s="16">
        <f t="shared" si="3"/>
        <v>1</v>
      </c>
      <c r="O18" s="17"/>
      <c r="P18" s="17"/>
    </row>
    <row r="19" spans="1:16" x14ac:dyDescent="0.25">
      <c r="A19" s="14">
        <v>16</v>
      </c>
      <c r="B19" s="18" t="s">
        <v>28</v>
      </c>
      <c r="C19" s="22" t="s">
        <v>1</v>
      </c>
      <c r="D19" s="22" t="s">
        <v>2</v>
      </c>
      <c r="E19" s="22" t="s">
        <v>3</v>
      </c>
      <c r="F19" s="22" t="s">
        <v>4</v>
      </c>
      <c r="G19" s="22" t="s">
        <v>5</v>
      </c>
      <c r="H19" s="22" t="s">
        <v>62</v>
      </c>
      <c r="I19" s="22" t="s">
        <v>6</v>
      </c>
      <c r="J19" s="14">
        <v>16</v>
      </c>
      <c r="K19" s="25">
        <v>6</v>
      </c>
      <c r="L19" s="7">
        <f t="shared" si="0"/>
        <v>0</v>
      </c>
      <c r="M19" s="17"/>
      <c r="N19" s="17"/>
      <c r="O19" s="17"/>
      <c r="P19" s="7">
        <f>L19</f>
        <v>0</v>
      </c>
    </row>
    <row r="20" spans="1:16" ht="25.5" x14ac:dyDescent="0.25">
      <c r="A20" s="14">
        <v>17</v>
      </c>
      <c r="B20" s="15" t="s">
        <v>29</v>
      </c>
      <c r="C20" s="21" t="s">
        <v>1</v>
      </c>
      <c r="D20" s="21" t="s">
        <v>2</v>
      </c>
      <c r="E20" s="21" t="s">
        <v>3</v>
      </c>
      <c r="F20" s="21" t="s">
        <v>4</v>
      </c>
      <c r="G20" s="21" t="s">
        <v>5</v>
      </c>
      <c r="H20" s="21" t="s">
        <v>62</v>
      </c>
      <c r="I20" s="21" t="s">
        <v>6</v>
      </c>
      <c r="J20" s="14">
        <v>17</v>
      </c>
      <c r="K20" s="24">
        <v>5</v>
      </c>
      <c r="L20" s="16">
        <f t="shared" si="0"/>
        <v>1</v>
      </c>
      <c r="M20" s="17"/>
      <c r="N20" s="17"/>
      <c r="O20" s="17"/>
      <c r="P20" s="16">
        <f t="shared" ref="P20:P23" si="4">L20</f>
        <v>1</v>
      </c>
    </row>
    <row r="21" spans="1:16" x14ac:dyDescent="0.25">
      <c r="A21" s="14">
        <v>18</v>
      </c>
      <c r="B21" s="18" t="s">
        <v>30</v>
      </c>
      <c r="C21" s="22" t="s">
        <v>1</v>
      </c>
      <c r="D21" s="22" t="s">
        <v>2</v>
      </c>
      <c r="E21" s="22" t="s">
        <v>3</v>
      </c>
      <c r="F21" s="22" t="s">
        <v>4</v>
      </c>
      <c r="G21" s="22" t="s">
        <v>5</v>
      </c>
      <c r="H21" s="22" t="s">
        <v>62</v>
      </c>
      <c r="I21" s="22" t="s">
        <v>6</v>
      </c>
      <c r="J21" s="14">
        <v>18</v>
      </c>
      <c r="K21" s="25">
        <v>5</v>
      </c>
      <c r="L21" s="7">
        <f t="shared" si="0"/>
        <v>1</v>
      </c>
      <c r="M21" s="17"/>
      <c r="N21" s="17"/>
      <c r="O21" s="17"/>
      <c r="P21" s="7">
        <f t="shared" si="4"/>
        <v>1</v>
      </c>
    </row>
    <row r="22" spans="1:16" x14ac:dyDescent="0.25">
      <c r="A22" s="14">
        <v>19</v>
      </c>
      <c r="B22" s="15" t="s">
        <v>31</v>
      </c>
      <c r="C22" s="21" t="s">
        <v>1</v>
      </c>
      <c r="D22" s="21" t="s">
        <v>2</v>
      </c>
      <c r="E22" s="21" t="s">
        <v>3</v>
      </c>
      <c r="F22" s="21" t="s">
        <v>4</v>
      </c>
      <c r="G22" s="21" t="s">
        <v>5</v>
      </c>
      <c r="H22" s="21" t="s">
        <v>62</v>
      </c>
      <c r="I22" s="21" t="s">
        <v>6</v>
      </c>
      <c r="J22" s="14">
        <v>19</v>
      </c>
      <c r="K22" s="24">
        <v>5</v>
      </c>
      <c r="L22" s="16">
        <f t="shared" si="0"/>
        <v>1</v>
      </c>
      <c r="M22" s="17"/>
      <c r="N22" s="17"/>
      <c r="O22" s="17"/>
      <c r="P22" s="16">
        <f t="shared" si="4"/>
        <v>1</v>
      </c>
    </row>
    <row r="23" spans="1:16" x14ac:dyDescent="0.25">
      <c r="A23" s="14">
        <v>20</v>
      </c>
      <c r="B23" s="18" t="s">
        <v>32</v>
      </c>
      <c r="C23" s="22" t="s">
        <v>1</v>
      </c>
      <c r="D23" s="22" t="s">
        <v>2</v>
      </c>
      <c r="E23" s="22" t="s">
        <v>3</v>
      </c>
      <c r="F23" s="22" t="s">
        <v>4</v>
      </c>
      <c r="G23" s="22" t="s">
        <v>5</v>
      </c>
      <c r="H23" s="22" t="s">
        <v>62</v>
      </c>
      <c r="I23" s="22" t="s">
        <v>6</v>
      </c>
      <c r="J23" s="14">
        <v>20</v>
      </c>
      <c r="K23" s="25">
        <v>5</v>
      </c>
      <c r="L23" s="7">
        <f t="shared" si="0"/>
        <v>1</v>
      </c>
      <c r="M23" s="17"/>
      <c r="N23" s="17"/>
      <c r="O23" s="17"/>
      <c r="P23" s="7">
        <f t="shared" si="4"/>
        <v>1</v>
      </c>
    </row>
    <row r="24" spans="1:16" ht="38.25" x14ac:dyDescent="0.25">
      <c r="A24" s="14">
        <v>21</v>
      </c>
      <c r="B24" s="15" t="s">
        <v>47</v>
      </c>
      <c r="C24" s="21" t="s">
        <v>1</v>
      </c>
      <c r="D24" s="21" t="s">
        <v>2</v>
      </c>
      <c r="E24" s="21" t="s">
        <v>3</v>
      </c>
      <c r="F24" s="21" t="s">
        <v>4</v>
      </c>
      <c r="G24" s="21" t="s">
        <v>5</v>
      </c>
      <c r="H24" s="21" t="s">
        <v>62</v>
      </c>
      <c r="I24" s="21" t="s">
        <v>6</v>
      </c>
      <c r="J24" s="14">
        <v>21</v>
      </c>
      <c r="K24" s="24">
        <v>5</v>
      </c>
      <c r="L24" s="16">
        <f t="shared" si="0"/>
        <v>1</v>
      </c>
      <c r="M24" s="17"/>
      <c r="N24" s="17"/>
      <c r="O24" s="16">
        <f>L24</f>
        <v>1</v>
      </c>
      <c r="P24" s="17"/>
    </row>
    <row r="25" spans="1:16" ht="25.5" x14ac:dyDescent="0.25">
      <c r="A25" s="14">
        <v>22</v>
      </c>
      <c r="B25" s="18" t="s">
        <v>48</v>
      </c>
      <c r="C25" s="22" t="s">
        <v>1</v>
      </c>
      <c r="D25" s="22" t="s">
        <v>2</v>
      </c>
      <c r="E25" s="22" t="s">
        <v>3</v>
      </c>
      <c r="F25" s="22" t="s">
        <v>4</v>
      </c>
      <c r="G25" s="22" t="s">
        <v>5</v>
      </c>
      <c r="H25" s="22" t="s">
        <v>62</v>
      </c>
      <c r="I25" s="22" t="s">
        <v>6</v>
      </c>
      <c r="J25" s="14">
        <v>22</v>
      </c>
      <c r="K25" s="25">
        <v>5</v>
      </c>
      <c r="L25" s="7">
        <f>IF(K25=0,6,IF(K25=1,5,IF(K25=2,4,IF(K25=3,3,IF(K25=4,2,IF(K25=5,1,IF(K25=6,0)))))))</f>
        <v>1</v>
      </c>
      <c r="M25" s="17"/>
      <c r="N25" s="17"/>
      <c r="O25" s="7">
        <f>L25</f>
        <v>1</v>
      </c>
      <c r="P25" s="17"/>
    </row>
    <row r="26" spans="1:16" x14ac:dyDescent="0.25">
      <c r="A26" s="14">
        <v>23</v>
      </c>
      <c r="B26" s="15" t="s">
        <v>33</v>
      </c>
      <c r="C26" s="21" t="s">
        <v>1</v>
      </c>
      <c r="D26" s="21" t="s">
        <v>2</v>
      </c>
      <c r="E26" s="21" t="s">
        <v>3</v>
      </c>
      <c r="F26" s="21" t="s">
        <v>4</v>
      </c>
      <c r="G26" s="21" t="s">
        <v>5</v>
      </c>
      <c r="H26" s="21" t="s">
        <v>42</v>
      </c>
      <c r="I26" s="21" t="s">
        <v>6</v>
      </c>
      <c r="J26" s="14">
        <v>23</v>
      </c>
      <c r="K26" s="24">
        <v>1</v>
      </c>
      <c r="L26" s="16">
        <f>K26</f>
        <v>1</v>
      </c>
      <c r="M26" s="16">
        <f>L26</f>
        <v>1</v>
      </c>
      <c r="N26" s="17"/>
      <c r="O26" s="17"/>
      <c r="P26" s="17"/>
    </row>
    <row r="27" spans="1:16" ht="25.5" x14ac:dyDescent="0.25">
      <c r="A27" s="14">
        <v>24</v>
      </c>
      <c r="B27" s="18" t="s">
        <v>34</v>
      </c>
      <c r="C27" s="22" t="s">
        <v>1</v>
      </c>
      <c r="D27" s="22" t="s">
        <v>2</v>
      </c>
      <c r="E27" s="22" t="s">
        <v>3</v>
      </c>
      <c r="F27" s="22" t="s">
        <v>4</v>
      </c>
      <c r="G27" s="22" t="s">
        <v>5</v>
      </c>
      <c r="H27" s="22" t="s">
        <v>62</v>
      </c>
      <c r="I27" s="22" t="s">
        <v>6</v>
      </c>
      <c r="J27" s="14">
        <v>24</v>
      </c>
      <c r="K27" s="25">
        <v>5</v>
      </c>
      <c r="L27" s="7">
        <f>IF(K27=0,6,IF(K27=1,5,IF(K27=2,4,IF(K27=3,3,IF(K27=4,2,IF(K27=5,1,IF(K27=6,0)))))))</f>
        <v>1</v>
      </c>
      <c r="M27" s="17"/>
      <c r="N27" s="7">
        <f>L27</f>
        <v>1</v>
      </c>
      <c r="O27" s="17"/>
      <c r="P27" s="17"/>
    </row>
    <row r="28" spans="1:16" ht="25.5" x14ac:dyDescent="0.25">
      <c r="A28" s="14">
        <v>25</v>
      </c>
      <c r="B28" s="15" t="s">
        <v>35</v>
      </c>
      <c r="C28" s="21" t="s">
        <v>1</v>
      </c>
      <c r="D28" s="21" t="s">
        <v>2</v>
      </c>
      <c r="E28" s="21" t="s">
        <v>3</v>
      </c>
      <c r="F28" s="21" t="s">
        <v>4</v>
      </c>
      <c r="G28" s="21" t="s">
        <v>5</v>
      </c>
      <c r="H28" s="21" t="s">
        <v>42</v>
      </c>
      <c r="I28" s="21" t="s">
        <v>6</v>
      </c>
      <c r="J28" s="14">
        <v>25</v>
      </c>
      <c r="K28" s="24">
        <v>5</v>
      </c>
      <c r="L28" s="16">
        <f>IF(K28=0,6,IF(K28=1,5,IF(K28=2,4,IF(K28=3,3,IF(K28=4,2,IF(K28=5,1,IF(K28=6,0)))))))</f>
        <v>1</v>
      </c>
      <c r="M28" s="17"/>
      <c r="N28" s="16">
        <f>L28</f>
        <v>1</v>
      </c>
      <c r="O28" s="17"/>
      <c r="P28" s="17"/>
    </row>
    <row r="29" spans="1:16" x14ac:dyDescent="0.25">
      <c r="A29" s="26" t="s">
        <v>38</v>
      </c>
      <c r="B29" s="26"/>
      <c r="C29" s="26"/>
      <c r="D29" s="26"/>
      <c r="E29" s="26"/>
      <c r="F29" s="26"/>
      <c r="G29" s="26"/>
      <c r="H29" s="26"/>
      <c r="I29" s="26"/>
      <c r="J29" s="26"/>
      <c r="K29" s="27" t="s">
        <v>40</v>
      </c>
      <c r="L29" s="27"/>
      <c r="M29" s="13">
        <f>SUM(M3:M28)</f>
        <v>7</v>
      </c>
      <c r="N29" s="13">
        <f>SUM(N3:N28)</f>
        <v>20</v>
      </c>
      <c r="O29" s="13">
        <f t="shared" ref="O29:P29" si="5">SUM(O3:O28)</f>
        <v>9</v>
      </c>
      <c r="P29" s="13">
        <f t="shared" si="5"/>
        <v>4</v>
      </c>
    </row>
    <row r="30" spans="1:16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7" t="s">
        <v>41</v>
      </c>
      <c r="L30" s="27"/>
      <c r="M30" s="28">
        <f>SUM(L4:L28)</f>
        <v>40</v>
      </c>
      <c r="N30" s="28"/>
      <c r="O30" s="28"/>
      <c r="P30" s="28"/>
    </row>
    <row r="31" spans="1:16" x14ac:dyDescent="0.25">
      <c r="K31" s="27" t="s">
        <v>49</v>
      </c>
      <c r="L31" s="27"/>
      <c r="M31" s="28">
        <v>80</v>
      </c>
      <c r="N31" s="28"/>
      <c r="O31" s="28"/>
      <c r="P31" s="28"/>
    </row>
    <row r="32" spans="1:16" ht="14.25" customHeight="1" x14ac:dyDescent="0.25">
      <c r="E32" s="30"/>
      <c r="F32" s="30"/>
      <c r="G32" s="30"/>
      <c r="K32" s="29"/>
      <c r="L32" s="29"/>
    </row>
  </sheetData>
  <sheetProtection algorithmName="SHA-512" hashValue="Pe1XpxdQ7hbdyA7KoOMfHYkIcJV53tEJsXrqPSVXJKRHqMXJf0n+Zb34ll3zI/jsKsreMApGK+K3b9dl6pXDVw==" saltValue="2F1ReBRXedGlVHiVzwnkcw==" spinCount="100000" sheet="1" objects="1" scenarios="1"/>
  <mergeCells count="11">
    <mergeCell ref="A1:P1"/>
    <mergeCell ref="A2:P2"/>
    <mergeCell ref="A3:J3"/>
    <mergeCell ref="K31:L31"/>
    <mergeCell ref="M31:P31"/>
    <mergeCell ref="K32:L32"/>
    <mergeCell ref="E32:G32"/>
    <mergeCell ref="K29:L29"/>
    <mergeCell ref="K30:L30"/>
    <mergeCell ref="M30:P30"/>
    <mergeCell ref="A29:J30"/>
  </mergeCells>
  <hyperlinks>
    <hyperlink ref="A1" r:id="rId1" display="https://psicojulio.com/ " xr:uid="{9C529805-A153-45FC-A92A-EEC3443234F8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9954-ADC5-4E57-BD26-3DF5B1AACB89}">
  <dimension ref="A16:L43"/>
  <sheetViews>
    <sheetView topLeftCell="B7" zoomScale="140" zoomScaleNormal="140" workbookViewId="0">
      <selection activeCell="I23" sqref="I23"/>
    </sheetView>
  </sheetViews>
  <sheetFormatPr defaultRowHeight="12.75" x14ac:dyDescent="0.25"/>
  <cols>
    <col min="1" max="1" width="53.28515625" style="8" bestFit="1" customWidth="1"/>
    <col min="2" max="2" width="11.140625" style="1" customWidth="1"/>
    <col min="3" max="3" width="12.85546875" style="1" customWidth="1"/>
    <col min="4" max="4" width="13.28515625" style="1" bestFit="1" customWidth="1"/>
    <col min="5" max="5" width="11.140625" style="1" bestFit="1" customWidth="1"/>
    <col min="6" max="8" width="9.140625" style="1"/>
    <col min="9" max="9" width="9.140625" style="1" customWidth="1"/>
    <col min="10" max="16384" width="9.140625" style="1"/>
  </cols>
  <sheetData>
    <row r="16" spans="1:1" x14ac:dyDescent="0.25">
      <c r="A16" s="8" t="s">
        <v>66</v>
      </c>
    </row>
    <row r="19" spans="1:12" ht="15" customHeight="1" x14ac:dyDescent="0.25">
      <c r="A19" s="3"/>
      <c r="B19" s="31" t="s">
        <v>57</v>
      </c>
      <c r="C19" s="31"/>
      <c r="D19" s="4" t="s">
        <v>56</v>
      </c>
      <c r="F19" s="33" t="s">
        <v>43</v>
      </c>
      <c r="G19" s="33"/>
      <c r="H19" s="33"/>
      <c r="I19" s="33"/>
      <c r="J19" s="33"/>
      <c r="K19" s="32" t="s">
        <v>39</v>
      </c>
      <c r="L19" s="32"/>
    </row>
    <row r="20" spans="1:12" x14ac:dyDescent="0.25">
      <c r="A20" s="5" t="s">
        <v>61</v>
      </c>
      <c r="B20" s="6" t="s">
        <v>49</v>
      </c>
      <c r="C20" s="6" t="s">
        <v>51</v>
      </c>
      <c r="D20" s="7" t="s">
        <v>56</v>
      </c>
      <c r="F20" s="33" t="s">
        <v>44</v>
      </c>
      <c r="G20" s="33"/>
      <c r="H20" s="33"/>
      <c r="I20" s="33"/>
      <c r="J20" s="33"/>
      <c r="K20" s="32"/>
      <c r="L20" s="32"/>
    </row>
    <row r="21" spans="1:12" x14ac:dyDescent="0.25">
      <c r="A21" s="3" t="s">
        <v>8</v>
      </c>
      <c r="B21" s="6">
        <v>25.89</v>
      </c>
      <c r="C21" s="6">
        <v>7.87</v>
      </c>
      <c r="D21" s="7">
        <f>Escala!$M$29</f>
        <v>7</v>
      </c>
      <c r="F21" s="33" t="s">
        <v>45</v>
      </c>
      <c r="G21" s="33"/>
      <c r="H21" s="33"/>
      <c r="I21" s="33"/>
      <c r="J21" s="33"/>
      <c r="K21" s="32"/>
      <c r="L21" s="32"/>
    </row>
    <row r="22" spans="1:12" x14ac:dyDescent="0.25">
      <c r="A22" s="3" t="s">
        <v>9</v>
      </c>
      <c r="B22" s="6">
        <v>11.8</v>
      </c>
      <c r="C22" s="6">
        <v>8.74</v>
      </c>
      <c r="D22" s="7">
        <f>Escala!$N$29</f>
        <v>20</v>
      </c>
      <c r="F22" s="33" t="s">
        <v>46</v>
      </c>
      <c r="G22" s="33"/>
      <c r="H22" s="33"/>
      <c r="I22" s="33"/>
      <c r="J22" s="33"/>
      <c r="K22" s="32"/>
      <c r="L22" s="32"/>
    </row>
    <row r="23" spans="1:12" x14ac:dyDescent="0.25">
      <c r="A23" s="3" t="s">
        <v>10</v>
      </c>
      <c r="B23" s="6">
        <v>6.98</v>
      </c>
      <c r="C23" s="6">
        <v>4.97</v>
      </c>
      <c r="D23" s="7">
        <f>Escala!$O$29</f>
        <v>9</v>
      </c>
    </row>
    <row r="24" spans="1:12" x14ac:dyDescent="0.25">
      <c r="A24" s="3" t="s">
        <v>12</v>
      </c>
      <c r="B24" s="6">
        <v>3.7</v>
      </c>
      <c r="C24" s="6">
        <v>3</v>
      </c>
      <c r="D24" s="7">
        <f>Escala!$P$29</f>
        <v>4</v>
      </c>
    </row>
    <row r="26" spans="1:12" ht="15.75" customHeight="1" x14ac:dyDescent="0.25">
      <c r="A26" s="3"/>
      <c r="B26" s="31" t="s">
        <v>58</v>
      </c>
      <c r="C26" s="31"/>
      <c r="D26" s="4" t="s">
        <v>56</v>
      </c>
    </row>
    <row r="27" spans="1:12" x14ac:dyDescent="0.25">
      <c r="A27" s="5"/>
      <c r="B27" s="6" t="s">
        <v>49</v>
      </c>
      <c r="C27" s="6" t="s">
        <v>51</v>
      </c>
      <c r="D27" s="7" t="s">
        <v>56</v>
      </c>
    </row>
    <row r="28" spans="1:12" x14ac:dyDescent="0.25">
      <c r="A28" s="3" t="s">
        <v>8</v>
      </c>
      <c r="B28" s="6">
        <v>25.97</v>
      </c>
      <c r="C28" s="6">
        <v>7.85</v>
      </c>
      <c r="D28" s="7">
        <f>Escala!$M$29</f>
        <v>7</v>
      </c>
    </row>
    <row r="29" spans="1:12" x14ac:dyDescent="0.25">
      <c r="A29" s="3" t="s">
        <v>9</v>
      </c>
      <c r="B29" s="6">
        <v>10.94</v>
      </c>
      <c r="C29" s="6">
        <v>8.25</v>
      </c>
      <c r="D29" s="7">
        <f>Escala!$N$29</f>
        <v>20</v>
      </c>
    </row>
    <row r="30" spans="1:12" x14ac:dyDescent="0.25">
      <c r="A30" s="3" t="s">
        <v>10</v>
      </c>
      <c r="B30" s="6">
        <v>6.67</v>
      </c>
      <c r="C30" s="6">
        <v>4.67</v>
      </c>
      <c r="D30" s="7">
        <f>Escala!$O$29</f>
        <v>9</v>
      </c>
    </row>
    <row r="31" spans="1:12" x14ac:dyDescent="0.25">
      <c r="A31" s="3" t="s">
        <v>12</v>
      </c>
      <c r="B31" s="6">
        <v>3.34</v>
      </c>
      <c r="C31" s="6">
        <v>3</v>
      </c>
      <c r="D31" s="7">
        <f>Escala!$P$29</f>
        <v>4</v>
      </c>
    </row>
    <row r="33" spans="1:4" ht="15.75" customHeight="1" x14ac:dyDescent="0.25">
      <c r="A33" s="3"/>
      <c r="B33" s="31" t="s">
        <v>59</v>
      </c>
      <c r="C33" s="31"/>
      <c r="D33" s="4" t="s">
        <v>56</v>
      </c>
    </row>
    <row r="34" spans="1:4" x14ac:dyDescent="0.25">
      <c r="A34" s="5"/>
      <c r="B34" s="6" t="s">
        <v>49</v>
      </c>
      <c r="C34" s="6" t="s">
        <v>51</v>
      </c>
      <c r="D34" s="7" t="s">
        <v>56</v>
      </c>
    </row>
    <row r="35" spans="1:4" x14ac:dyDescent="0.25">
      <c r="A35" s="3" t="s">
        <v>8</v>
      </c>
      <c r="B35" s="6">
        <v>25.59</v>
      </c>
      <c r="C35" s="6">
        <v>8</v>
      </c>
      <c r="D35" s="7">
        <f>Escala!$M$29</f>
        <v>7</v>
      </c>
    </row>
    <row r="36" spans="1:4" x14ac:dyDescent="0.25">
      <c r="A36" s="3" t="s">
        <v>9</v>
      </c>
      <c r="B36" s="6">
        <v>13.42</v>
      </c>
      <c r="C36" s="6">
        <v>10.18</v>
      </c>
      <c r="D36" s="7">
        <f>Escala!$N$29</f>
        <v>20</v>
      </c>
    </row>
    <row r="37" spans="1:4" x14ac:dyDescent="0.25">
      <c r="A37" s="3" t="s">
        <v>10</v>
      </c>
      <c r="B37" s="6">
        <v>8.1</v>
      </c>
      <c r="C37" s="6">
        <v>5.84</v>
      </c>
      <c r="D37" s="7">
        <f>Escala!$O$29</f>
        <v>9</v>
      </c>
    </row>
    <row r="38" spans="1:4" x14ac:dyDescent="0.25">
      <c r="A38" s="3" t="s">
        <v>12</v>
      </c>
      <c r="B38" s="6">
        <v>4.99</v>
      </c>
      <c r="C38" s="6">
        <v>4</v>
      </c>
      <c r="D38" s="7">
        <f>Escala!$P$29</f>
        <v>4</v>
      </c>
    </row>
    <row r="40" spans="1:4" x14ac:dyDescent="0.25">
      <c r="A40" s="7"/>
      <c r="B40" s="7" t="s">
        <v>49</v>
      </c>
      <c r="C40" s="7" t="s">
        <v>51</v>
      </c>
      <c r="D40" s="1" t="s">
        <v>56</v>
      </c>
    </row>
    <row r="41" spans="1:4" x14ac:dyDescent="0.25">
      <c r="A41" s="23" t="s">
        <v>52</v>
      </c>
      <c r="B41" s="6">
        <v>110.51</v>
      </c>
      <c r="C41" s="6" t="s">
        <v>53</v>
      </c>
      <c r="D41" s="1">
        <v>50</v>
      </c>
    </row>
    <row r="42" spans="1:4" x14ac:dyDescent="0.25">
      <c r="A42" s="23" t="s">
        <v>50</v>
      </c>
      <c r="B42" s="6">
        <v>111.48</v>
      </c>
      <c r="C42" s="6" t="s">
        <v>54</v>
      </c>
      <c r="D42" s="1">
        <v>50</v>
      </c>
    </row>
    <row r="43" spans="1:4" x14ac:dyDescent="0.25">
      <c r="A43" s="23" t="s">
        <v>60</v>
      </c>
      <c r="B43" s="6">
        <v>107</v>
      </c>
      <c r="C43" s="6" t="s">
        <v>55</v>
      </c>
      <c r="D43" s="1">
        <v>50</v>
      </c>
    </row>
  </sheetData>
  <sheetProtection algorithmName="SHA-512" hashValue="1ICuvh4kZftr0HWzHCAE/nbWm819kLNdoesRiZ4H4JTlkrZGpHLp7iafgAmQYxY1hFPxORLgbjRXGsKpNWn1VA==" saltValue="w8pl1dai9rcDxoSgrl01kA==" spinCount="100000" sheet="1" objects="1" scenarios="1"/>
  <mergeCells count="8">
    <mergeCell ref="B26:C26"/>
    <mergeCell ref="B33:C33"/>
    <mergeCell ref="B19:C19"/>
    <mergeCell ref="K19:L22"/>
    <mergeCell ref="F19:J19"/>
    <mergeCell ref="F20:J20"/>
    <mergeCell ref="F21:J21"/>
    <mergeCell ref="F22:J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Escala</vt:lpstr>
      <vt:lpstr>Correção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2023-01-19T12:53:50Z</dcterms:created>
  <dcterms:modified xsi:type="dcterms:W3CDTF">2023-06-10T12:16:48Z</dcterms:modified>
</cp:coreProperties>
</file>